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IMCA\ANUAL 2019\"/>
    </mc:Choice>
  </mc:AlternateContent>
  <bookViews>
    <workbookView xWindow="0" yWindow="0" windowWidth="19200" windowHeight="10992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<sst xmlns="http://schemas.openxmlformats.org/spreadsheetml/2006/main" count="917" uniqueCount="654">
  <si>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</si>
  <si>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</si>
  <si>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</si>
  <si>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</si>
  <si>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</si>
  <si>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</si>
  <si>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</si>
  <si>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</si>
  <si>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</si>
  <si>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</si>
  <si>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</si>
  <si>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</si>
  <si>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</si>
  <si>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</si>
  <si>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</si>
  <si>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</si>
  <si>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</si>
  <si>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</si>
  <si>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</si>
  <si>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</si>
  <si>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</si>
  <si>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</si>
  <si>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</si>
  <si>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</si>
  <si>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</si>
  <si>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</si>
  <si>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</si>
  <si>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</si>
  <si>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</si>
  <si>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</si>
  <si>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</si>
  <si>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</si>
  <si>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</si>
  <si>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</si>
  <si>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</si>
  <si>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</si>
  <si>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</si>
  <si>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</si>
  <si>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</si>
  <si>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</si>
  <si>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</si>
  <si>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</si>
  <si>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</si>
  <si>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</si>
  <si>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</si>
  <si>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</si>
  <si>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</si>
  <si>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</si>
  <si>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</si>
  <si>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</si>
  <si>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</si>
  <si>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</si>
  <si>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</si>
  <si>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</si>
  <si>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</si>
  <si>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</si>
  <si>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</si>
  <si>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</si>
  <si>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</si>
  <si>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</si>
  <si>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</si>
  <si>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</si>
  <si>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</si>
  <si>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</si>
  <si>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</si>
  <si>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</si>
  <si>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</si>
  <si>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</si>
  <si>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</si>
  <si>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</si>
  <si>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</si>
  <si>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</si>
  <si>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</si>
  <si>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</si>
  <si>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</si>
  <si>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</si>
  <si>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</si>
  <si>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</si>
  <si>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</si>
  <si>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</si>
  <si>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</si>
  <si>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</si>
  <si>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</si>
  <si>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</si>
  <si>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</si>
  <si>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</si>
  <si>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</si>
  <si>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</si>
  <si>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</si>
  <si>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</si>
  <si>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</si>
  <si>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</si>
  <si>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</si>
  <si>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</si>
  <si>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</si>
  <si>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</si>
  <si>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</si>
  <si>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</si>
  <si>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</si>
  <si>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</si>
  <si>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</si>
  <si>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</si>
  <si>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</si>
  <si>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</si>
  <si>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</si>
  <si>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</si>
  <si>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</si>
  <si>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</si>
  <si>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</si>
  <si>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</si>
  <si>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</si>
  <si>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</si>
  <si>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</si>
  <si>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</si>
  <si>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</si>
  <si>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</si>
  <si>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</si>
  <si>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</si>
  <si>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</si>
  <si>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</si>
  <si>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</si>
  <si>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</si>
  <si>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</si>
  <si>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</si>
  <si>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</si>
  <si>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</si>
  <si>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</si>
  <si>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</si>
  <si>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</si>
  <si>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</si>
  <si>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</si>
  <si>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</si>
  <si>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</si>
  <si>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</si>
  <si>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</si>
  <si>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</si>
  <si>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</si>
  <si>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</si>
  <si>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</si>
  <si>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</si>
  <si>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</si>
  <si>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</si>
  <si>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</si>
  <si>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</si>
  <si>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</si>
  <si>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</si>
  <si>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</si>
  <si>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</si>
  <si>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</si>
  <si>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</si>
  <si>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</si>
  <si>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</si>
  <si>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</si>
  <si>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</si>
  <si>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</si>
  <si>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</si>
  <si>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</si>
  <si>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</si>
  <si>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</si>
  <si>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</si>
  <si>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</si>
  <si>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</si>
  <si>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</si>
  <si>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</si>
  <si>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</si>
  <si>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</si>
  <si>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</si>
  <si>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</si>
  <si>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</si>
  <si>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</si>
  <si>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</si>
  <si>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</si>
  <si>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</si>
  <si>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</si>
  <si>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</si>
  <si>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</si>
  <si>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</si>
  <si>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</si>
  <si>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</si>
  <si>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</si>
  <si>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</si>
  <si>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</si>
  <si>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</si>
  <si>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</si>
  <si>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</si>
  <si>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</si>
  <si>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</si>
  <si>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</si>
  <si>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</si>
  <si>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</si>
  <si>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</si>
  <si>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</si>
  <si>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</si>
  <si>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</si>
  <si>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</si>
  <si>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</si>
  <si>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</si>
  <si>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</si>
  <si>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</si>
  <si>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</si>
  <si>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</si>
  <si>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</si>
  <si>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</si>
  <si>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</si>
  <si>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</si>
  <si>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</si>
  <si>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</si>
  <si>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</si>
  <si>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</si>
  <si>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</si>
  <si>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</si>
  <si>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</si>
  <si>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</si>
  <si>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</si>
  <si>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</si>
  <si>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</si>
  <si>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</si>
  <si>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</si>
  <si>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</si>
  <si>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</si>
  <si>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</si>
  <si>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</si>
  <si>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</si>
  <si>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</si>
  <si>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</si>
  <si>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</si>
  <si>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</si>
  <si>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</si>
  <si>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</si>
  <si>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</si>
  <si>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</si>
  <si>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</si>
  <si>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</si>
  <si>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</si>
  <si>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</si>
  <si>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</si>
  <si>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</si>
  <si>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</si>
  <si>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</si>
  <si>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</si>
  <si>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</si>
  <si>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</si>
  <si>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</si>
  <si>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</si>
  <si>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</si>
  <si>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</si>
  <si>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</si>
  <si>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</si>
  <si>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</si>
  <si>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</si>
  <si>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</si>
  <si>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</si>
  <si>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</si>
  <si>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</si>
  <si>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</si>
  <si>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</si>
  <si>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</si>
  <si>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</si>
  <si>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</si>
  <si>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</si>
  <si>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</si>
  <si>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</si>
  <si>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</si>
  <si>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</si>
  <si>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</si>
  <si>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</si>
  <si>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</si>
  <si>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</si>
  <si>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</si>
  <si>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</si>
  <si>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</si>
  <si>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</si>
  <si>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</si>
  <si>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</si>
  <si>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</si>
  <si>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</si>
  <si>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</si>
  <si>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</si>
  <si>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</si>
  <si>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</si>
  <si>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</si>
  <si>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</si>
  <si>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</si>
  <si>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</si>
  <si>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</si>
  <si>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</si>
  <si>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</si>
  <si>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</si>
  <si>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</si>
  <si>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</si>
  <si>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</si>
  <si>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</si>
  <si>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</si>
  <si>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</si>
  <si>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</si>
  <si>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</si>
  <si>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</si>
  <si>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</si>
  <si>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</si>
  <si>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</si>
  <si>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</si>
  <si>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</si>
  <si>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</si>
  <si>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</si>
  <si>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</si>
  <si>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</si>
  <si>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</si>
  <si>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</si>
  <si>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</si>
  <si>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</si>
  <si>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</si>
  <si>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</si>
  <si>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</si>
  <si>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</si>
  <si>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</si>
  <si>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</si>
  <si>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</si>
  <si>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</si>
  <si>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</si>
  <si>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</si>
  <si>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</si>
  <si>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</si>
  <si>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</si>
  <si>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</si>
  <si>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</si>
  <si>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</si>
  <si>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</si>
  <si>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</si>
  <si>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</si>
  <si>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</si>
  <si>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</si>
  <si>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</si>
  <si>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</si>
  <si>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</si>
  <si>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</si>
  <si>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</si>
  <si>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</si>
  <si>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</si>
  <si>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</si>
  <si>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</si>
  <si>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</si>
  <si>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</si>
  <si>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</si>
  <si>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</si>
  <si>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</si>
  <si>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</si>
  <si>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</si>
  <si>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</si>
  <si>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</si>
  <si>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</si>
  <si>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</si>
  <si>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</si>
  <si>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</si>
  <si>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</si>
  <si>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</si>
  <si>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</si>
  <si>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</si>
  <si>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</si>
  <si>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</si>
  <si>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</si>
  <si>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</si>
  <si>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</si>
  <si>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</si>
  <si>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</si>
  <si>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</si>
  <si>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</si>
  <si>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</si>
  <si>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</si>
  <si>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</si>
  <si>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</si>
  <si>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</si>
  <si>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</si>
  <si>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</si>
  <si>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</si>
  <si>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</si>
  <si>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</si>
  <si>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</si>
  <si>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</si>
  <si>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</si>
  <si>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</si>
  <si>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</si>
  <si>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</si>
  <si>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</si>
  <si>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</si>
  <si>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</si>
  <si>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</si>
  <si>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</si>
  <si>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</si>
  <si>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</si>
  <si>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</si>
  <si>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</si>
  <si>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</si>
  <si>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</si>
  <si>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</si>
  <si>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</si>
  <si>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</si>
  <si>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</si>
  <si>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</si>
  <si>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</si>
  <si>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</si>
  <si>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</si>
  <si>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</si>
  <si>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</si>
  <si>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</si>
  <si>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</si>
  <si>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</si>
  <si>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</si>
  <si>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</si>
  <si>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</si>
  <si>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</si>
  <si>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</si>
  <si>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</si>
  <si>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</si>
  <si>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</si>
  <si>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</si>
  <si>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</si>
  <si>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</si>
  <si>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</si>
  <si>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</si>
  <si>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</si>
  <si>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</si>
  <si>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</si>
  <si>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</si>
  <si>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</si>
  <si>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</si>
  <si>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</si>
  <si>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</si>
  <si>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</si>
  <si>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</si>
  <si>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</si>
  <si>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</si>
  <si>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</si>
  <si>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</si>
  <si>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</si>
  <si>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</si>
  <si>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</si>
  <si>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</si>
  <si>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</si>
  <si>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</si>
  <si>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</si>
  <si>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</si>
  <si>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</si>
  <si>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</si>
  <si>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</si>
  <si>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</si>
  <si>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</si>
  <si>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</si>
  <si>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</si>
  <si>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</si>
  <si>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</si>
  <si>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</si>
  <si>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</si>
  <si>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</si>
  <si>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</si>
  <si>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</si>
  <si>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</si>
  <si>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</si>
  <si>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</si>
  <si>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</si>
  <si>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</si>
  <si>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</si>
  <si>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</si>
  <si>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</si>
  <si>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</si>
  <si>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</si>
  <si>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</si>
  <si>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</si>
  <si>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</si>
  <si>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</si>
  <si>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</si>
  <si>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</si>
  <si>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</si>
  <si>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</si>
  <si>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</si>
  <si>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</si>
  <si>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</si>
  <si>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</si>
  <si>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</si>
  <si>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</si>
  <si>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</si>
  <si>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</si>
  <si>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</si>
  <si>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</si>
  <si>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</si>
  <si>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</si>
  <si>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</si>
  <si>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</si>
  <si>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</si>
  <si>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</si>
  <si>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</si>
  <si>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</si>
  <si>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</si>
  <si>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</si>
  <si>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</si>
  <si>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</si>
  <si>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</si>
  <si>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</si>
  <si>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</si>
  <si>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</si>
  <si>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</si>
  <si>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</si>
  <si>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</si>
  <si>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</si>
  <si>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</si>
  <si>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</si>
  <si>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</si>
  <si>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</si>
  <si>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</si>
  <si>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</si>
  <si>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</si>
  <si>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</si>
  <si>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</si>
  <si>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</si>
  <si>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</si>
  <si>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</si>
  <si>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</si>
  <si>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</si>
  <si>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</si>
  <si>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</si>
  <si>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</si>
  <si>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</si>
  <si>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</si>
  <si>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</si>
  <si>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</si>
  <si>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</si>
  <si>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</si>
  <si>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</si>
  <si>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</si>
  <si>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</si>
  <si>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</si>
  <si>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</si>
  <si>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</si>
  <si>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</si>
  <si>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</si>
  <si>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</si>
  <si>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</si>
  <si>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</si>
  <si>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</si>
  <si>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</si>
  <si>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</si>
  <si>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</si>
  <si>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</si>
  <si>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</si>
  <si>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</si>
  <si>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</si>
  <si>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</si>
  <si>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</si>
  <si>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</si>
  <si>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</si>
  <si>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</si>
  <si>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</si>
  <si>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</si>
  <si>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</si>
  <si>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</si>
  <si>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</si>
  <si>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</si>
  <si>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</si>
  <si>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</si>
  <si>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</si>
  <si>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</si>
  <si>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</si>
  <si>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</si>
  <si>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</si>
  <si>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</si>
  <si>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</si>
  <si>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</si>
  <si>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</si>
  <si>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</si>
  <si>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</si>
  <si>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</si>
  <si>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</si>
  <si>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</si>
  <si>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</si>
  <si>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</si>
  <si>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</si>
  <si>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</si>
  <si>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</si>
  <si>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</si>
  <si>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</si>
  <si>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</si>
  <si>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</si>
  <si>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</si>
  <si>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</si>
  <si>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</si>
  <si>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</si>
  <si>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</si>
  <si>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</si>
  <si>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</si>
  <si>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</si>
  <si>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</si>
  <si>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</si>
  <si>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</si>
  <si>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</si>
  <si>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</si>
  <si>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</si>
  <si>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</si>
  <si>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</si>
  <si>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</si>
  <si>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</si>
  <si>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</si>
  <si>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</si>
  <si>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</si>
  <si>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</si>
  <si>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</si>
  <si>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</si>
  <si>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</si>
  <si>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</si>
  <si>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</si>
  <si>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</si>
  <si>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</si>
  <si>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</si>
  <si>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</si>
  <si>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</si>
  <si>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</si>
  <si>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</si>
  <si>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</si>
  <si>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</si>
  <si>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</si>
  <si>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</si>
  <si>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</si>
  <si>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</si>
  <si>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</si>
  <si>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</si>
  <si>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</si>
  <si>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</si>
  <si>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</si>
  <si>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</si>
  <si>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</si>
  <si>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</si>
  <si>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</si>
  <si>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</si>
  <si>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</si>
  <si>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</si>
  <si>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</si>
  <si>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</si>
  <si>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</si>
  <si>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</si>
  <si>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</si>
  <si>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</si>
  <si>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</si>
  <si>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</si>
  <si>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</si>
  <si>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</si>
  <si>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</si>
  <si>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</si>
  <si>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</si>
  <si>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</si>
  <si>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</si>
  <si>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</si>
  <si>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</si>
  <si>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</si>
  <si>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</si>
  <si>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INSTITUTO MUNICIPAL DE CULTURA DE ACAMBARO GUANAJUATO</t>
  </si>
  <si>
    <t>Correspondiente 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</si>
</sst>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8671875" defaultRowHeight="10.199999999999999" x14ac:dyDescent="0.2"/>
  <cols>
    <col min="1" max="1" width="14.6640625" style="36" customWidth="1"/>
    <col min="2" max="2" width="73.88671875" style="36" bestFit="1" customWidth="1"/>
    <col min="3" max="3" width="8" style="36" customWidth="1"/>
    <col min="4" max="16384" width="12.88671875" style="36"/>
  </cols>
  <sheetData>
    <row r="1" spans="1:5" ht="18.899999999999999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899999999999999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899999999999999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0.8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44140625" defaultRowHeight="10.199999999999999" x14ac:dyDescent="0.2"/>
  <cols>
    <col min="1" max="1" width="3.33203125" style="94" customWidth="1"/>
    <col min="2" max="2" width="63.109375" style="94" customWidth="1"/>
    <col min="3" max="3" width="17.6640625" style="94" customWidth="1"/>
    <col min="4" max="16384" width="11.44140625" style="94"/>
  </cols>
  <sheetData>
    <row r="1" spans="1:3" s="92" customFormat="1" ht="18" customHeight="1" x14ac:dyDescent="0.3">
      <c r="A1" s="171" t="s">
        <v>652</v>
      </c>
      <c r="B1" s="172"/>
      <c r="C1" s="173"/>
    </row>
    <row r="2" spans="1:3" s="92" customFormat="1" ht="18" customHeight="1" x14ac:dyDescent="0.3">
      <c r="A2" s="174" t="s">
        <v>554</v>
      </c>
      <c r="B2" s="175"/>
      <c r="C2" s="176"/>
    </row>
    <row r="3" spans="1:3" s="92" customFormat="1" ht="18" customHeight="1" x14ac:dyDescent="0.3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5270034.71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5270034.71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10" sqref="C10"/>
    </sheetView>
  </sheetViews>
  <sheetFormatPr baseColWidth="10" defaultColWidth="11.44140625" defaultRowHeight="10.199999999999999" x14ac:dyDescent="0.2"/>
  <cols>
    <col min="1" max="1" width="3.6640625" style="94" customWidth="1"/>
    <col min="2" max="2" width="62.109375" style="94" customWidth="1"/>
    <col min="3" max="3" width="17.6640625" style="94" customWidth="1"/>
    <col min="4" max="16384" width="11.44140625" style="94"/>
  </cols>
  <sheetData>
    <row r="1" spans="1:3" s="96" customFormat="1" ht="18.899999999999999" customHeight="1" x14ac:dyDescent="0.3">
      <c r="A1" s="180" t="s">
        <v>652</v>
      </c>
      <c r="B1" s="181"/>
      <c r="C1" s="182"/>
    </row>
    <row r="2" spans="1:3" s="96" customFormat="1" ht="18.899999999999999" customHeight="1" x14ac:dyDescent="0.3">
      <c r="A2" s="183" t="s">
        <v>555</v>
      </c>
      <c r="B2" s="184"/>
      <c r="C2" s="185"/>
    </row>
    <row r="3" spans="1:3" s="96" customFormat="1" ht="18.899999999999999" customHeight="1" x14ac:dyDescent="0.3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5061525.04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0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0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4.4" x14ac:dyDescent="0.3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44480</v>
      </c>
    </row>
    <row r="31" spans="1:3" x14ac:dyDescent="0.2">
      <c r="A31" s="154" t="s">
        <v>625</v>
      </c>
      <c r="B31" s="136" t="s">
        <v>496</v>
      </c>
      <c r="C31" s="147">
        <v>44480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5106005.04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F25" sqref="F25"/>
    </sheetView>
  </sheetViews>
  <sheetFormatPr baseColWidth="10" defaultColWidth="9.109375" defaultRowHeight="10.199999999999999" x14ac:dyDescent="0.2"/>
  <cols>
    <col min="1" max="1" width="10" style="84" customWidth="1"/>
    <col min="2" max="2" width="68.5546875" style="84" bestFit="1" customWidth="1"/>
    <col min="3" max="3" width="17.44140625" style="84" bestFit="1" customWidth="1"/>
    <col min="4" max="5" width="23.6640625" style="84" bestFit="1" customWidth="1"/>
    <col min="6" max="6" width="19.33203125" style="84" customWidth="1"/>
    <col min="7" max="7" width="20.5546875" style="84" customWidth="1"/>
    <col min="8" max="10" width="20.33203125" style="84" customWidth="1"/>
    <col min="11" max="16384" width="9.109375" style="84"/>
  </cols>
  <sheetData>
    <row r="1" spans="1:10" ht="18.899999999999999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899999999999999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899999999999999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" customHeight="1" x14ac:dyDescent="0.2">
      <c r="A16" s="158" t="s">
        <v>50</v>
      </c>
    </row>
    <row r="17" spans="1:8" s="11" customFormat="1" ht="12.9" customHeight="1" x14ac:dyDescent="0.2">
      <c r="A17" s="28"/>
    </row>
    <row r="18" spans="1:8" s="11" customFormat="1" ht="12.9" customHeight="1" x14ac:dyDescent="0.2">
      <c r="A18" s="14" t="s">
        <v>641</v>
      </c>
    </row>
    <row r="19" spans="1:8" s="11" customFormat="1" ht="12.9" customHeight="1" x14ac:dyDescent="0.2">
      <c r="A19" s="159" t="s">
        <v>639</v>
      </c>
    </row>
    <row r="20" spans="1:8" s="11" customFormat="1" ht="12.9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5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0.399999999999999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5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70" zoomScale="106" zoomScaleNormal="106" workbookViewId="0">
      <selection activeCell="A116" sqref="A116"/>
    </sheetView>
  </sheetViews>
  <sheetFormatPr baseColWidth="10" defaultColWidth="9.109375" defaultRowHeight="10.199999999999999" x14ac:dyDescent="0.2"/>
  <cols>
    <col min="1" max="1" width="10" style="75" customWidth="1"/>
    <col min="2" max="2" width="64.5546875" style="75" bestFit="1" customWidth="1"/>
    <col min="3" max="3" width="16.44140625" style="75" bestFit="1" customWidth="1"/>
    <col min="4" max="4" width="19.109375" style="75" customWidth="1"/>
    <col min="5" max="5" width="28" style="75" customWidth="1"/>
    <col min="6" max="6" width="22.6640625" style="75" customWidth="1"/>
    <col min="7" max="8" width="16.6640625" style="75" customWidth="1"/>
    <col min="9" max="9" width="27.109375" style="75" customWidth="1"/>
    <col min="10" max="16384" width="9.109375" style="75"/>
  </cols>
  <sheetData>
    <row r="1" spans="1:8" s="71" customFormat="1" ht="18.899999999999999" customHeight="1" x14ac:dyDescent="0.3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899999999999999" customHeight="1" x14ac:dyDescent="0.3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899999999999999" customHeight="1" x14ac:dyDescent="0.3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171900.02</v>
      </c>
      <c r="D15" s="79">
        <v>157696.01999999999</v>
      </c>
      <c r="E15" s="79">
        <v>139834.01999999999</v>
      </c>
      <c r="F15" s="79">
        <v>0</v>
      </c>
      <c r="G15" s="79">
        <v>0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22930.83</v>
      </c>
      <c r="D20" s="79">
        <v>22930.83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7500</v>
      </c>
      <c r="D21" s="79">
        <v>7500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7000</v>
      </c>
      <c r="D23" s="79">
        <v>7000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0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784347.08000000007</v>
      </c>
      <c r="D60" s="79">
        <f t="shared" ref="D60:E60" si="0">SUM(D61:D68)</f>
        <v>44480</v>
      </c>
      <c r="E60" s="79">
        <f t="shared" si="0"/>
        <v>-7646.0800000000017</v>
      </c>
    </row>
    <row r="61" spans="1:9" x14ac:dyDescent="0.2">
      <c r="A61" s="77">
        <v>1241</v>
      </c>
      <c r="B61" s="75" t="s">
        <v>293</v>
      </c>
      <c r="C61" s="79">
        <v>296608.46999999997</v>
      </c>
      <c r="D61" s="79">
        <v>7080</v>
      </c>
      <c r="E61" s="79">
        <v>32073.59</v>
      </c>
    </row>
    <row r="62" spans="1:9" x14ac:dyDescent="0.2">
      <c r="A62" s="77">
        <v>1242</v>
      </c>
      <c r="B62" s="75" t="s">
        <v>294</v>
      </c>
      <c r="C62" s="79">
        <v>247582.57</v>
      </c>
      <c r="D62" s="79">
        <v>0</v>
      </c>
      <c r="E62" s="79">
        <v>19497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149600</v>
      </c>
      <c r="D64" s="79">
        <v>37400</v>
      </c>
      <c r="E64" s="79">
        <v>-59216.67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35484.910000000003</v>
      </c>
      <c r="D66" s="79">
        <v>0</v>
      </c>
      <c r="E66" s="79">
        <v>0</v>
      </c>
    </row>
    <row r="67" spans="1:9" x14ac:dyDescent="0.2">
      <c r="A67" s="77">
        <v>1247</v>
      </c>
      <c r="B67" s="75" t="s">
        <v>299</v>
      </c>
      <c r="C67" s="79">
        <v>55071.13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19633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19633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0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618649.35</v>
      </c>
      <c r="D101" s="79">
        <f>SUM(D102:D110)</f>
        <v>618649.35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0</v>
      </c>
      <c r="D102" s="79">
        <f>C102</f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24967.84</v>
      </c>
      <c r="D103" s="79">
        <f t="shared" ref="D103:D110" si="1">C103</f>
        <v>24967.84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0</v>
      </c>
      <c r="D104" s="79">
        <f t="shared" si="1"/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550804.80000000005</v>
      </c>
      <c r="D108" s="79">
        <f t="shared" si="1"/>
        <v>550804.80000000005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42876.71</v>
      </c>
      <c r="D110" s="79">
        <f t="shared" si="1"/>
        <v>42876.71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0.199999999999999" x14ac:dyDescent="0.2"/>
  <cols>
    <col min="1" max="1" width="11.44140625" style="9" customWidth="1"/>
    <col min="2" max="2" width="124.33203125" style="9" customWidth="1"/>
    <col min="3" max="3" width="11.44140625" style="9" customWidth="1"/>
    <col min="4" max="16384" width="11.441406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A2" sqref="A2:C2"/>
    </sheetView>
  </sheetViews>
  <sheetFormatPr baseColWidth="10" defaultColWidth="9.109375" defaultRowHeight="10.199999999999999" x14ac:dyDescent="0.2"/>
  <cols>
    <col min="1" max="1" width="10" style="75" customWidth="1"/>
    <col min="2" max="2" width="83" style="75" customWidth="1"/>
    <col min="3" max="4" width="15.6640625" style="75" customWidth="1"/>
    <col min="5" max="5" width="16.6640625" style="75" customWidth="1"/>
    <col min="6" max="16384" width="9.109375" style="75"/>
  </cols>
  <sheetData>
    <row r="1" spans="1:5" s="81" customFormat="1" ht="18.899999999999999" customHeight="1" x14ac:dyDescent="0.3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899999999999999" customHeight="1" x14ac:dyDescent="0.3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899999999999999" customHeight="1" x14ac:dyDescent="0.3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208668.07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0.399999999999999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0.399999999999999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208668.07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205548.07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0.399999999999999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3120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0</v>
      </c>
      <c r="D35" s="160"/>
      <c r="E35" s="104"/>
    </row>
    <row r="36" spans="1:5" ht="20.399999999999999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0.399999999999999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0.399999999999999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0.399999999999999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0.399999999999999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0.399999999999999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0.399999999999999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0.6" x14ac:dyDescent="0.2">
      <c r="A58" s="105">
        <v>4200</v>
      </c>
      <c r="B58" s="107" t="s">
        <v>575</v>
      </c>
      <c r="C58" s="110">
        <f>+C59+C65</f>
        <v>5061366.6399999997</v>
      </c>
      <c r="D58" s="160"/>
      <c r="E58" s="104"/>
    </row>
    <row r="59" spans="1: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5061366.6399999997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5061366.6399999997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5106005.040000001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4018394.6800000006</v>
      </c>
      <c r="D100" s="112">
        <f>C100/$C$99</f>
        <v>0.78699387261082687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2895334.24</v>
      </c>
      <c r="D101" s="112">
        <f t="shared" ref="D101:D164" si="0">C101/$C$99</f>
        <v>0.56704492402929541</v>
      </c>
      <c r="E101" s="111"/>
    </row>
    <row r="102" spans="1:5" x14ac:dyDescent="0.2">
      <c r="A102" s="109">
        <v>5111</v>
      </c>
      <c r="B102" s="106" t="s">
        <v>418</v>
      </c>
      <c r="C102" s="110">
        <v>1429757.85</v>
      </c>
      <c r="D102" s="112">
        <f t="shared" si="0"/>
        <v>0.28001497037300216</v>
      </c>
      <c r="E102" s="111"/>
    </row>
    <row r="103" spans="1:5" x14ac:dyDescent="0.2">
      <c r="A103" s="109">
        <v>5112</v>
      </c>
      <c r="B103" s="106" t="s">
        <v>419</v>
      </c>
      <c r="C103" s="110">
        <v>930891.18</v>
      </c>
      <c r="D103" s="112">
        <f t="shared" si="0"/>
        <v>0.18231301628327415</v>
      </c>
      <c r="E103" s="111"/>
    </row>
    <row r="104" spans="1:5" x14ac:dyDescent="0.2">
      <c r="A104" s="109">
        <v>5113</v>
      </c>
      <c r="B104" s="106" t="s">
        <v>420</v>
      </c>
      <c r="C104" s="110">
        <v>236402.06</v>
      </c>
      <c r="D104" s="112">
        <f t="shared" si="0"/>
        <v>4.6298830131981217E-2</v>
      </c>
      <c r="E104" s="111"/>
    </row>
    <row r="105" spans="1:5" x14ac:dyDescent="0.2">
      <c r="A105" s="109">
        <v>5114</v>
      </c>
      <c r="B105" s="106" t="s">
        <v>421</v>
      </c>
      <c r="C105" s="110">
        <v>0</v>
      </c>
      <c r="D105" s="112">
        <f t="shared" si="0"/>
        <v>0</v>
      </c>
      <c r="E105" s="111"/>
    </row>
    <row r="106" spans="1:5" x14ac:dyDescent="0.2">
      <c r="A106" s="109">
        <v>5115</v>
      </c>
      <c r="B106" s="106" t="s">
        <v>422</v>
      </c>
      <c r="C106" s="110">
        <v>298283.15000000002</v>
      </c>
      <c r="D106" s="112">
        <f t="shared" si="0"/>
        <v>5.8418107241037888E-2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210732.35</v>
      </c>
      <c r="D108" s="112">
        <f t="shared" si="0"/>
        <v>4.1271473167210186E-2</v>
      </c>
      <c r="E108" s="111"/>
    </row>
    <row r="109" spans="1:5" x14ac:dyDescent="0.2">
      <c r="A109" s="109">
        <v>5121</v>
      </c>
      <c r="B109" s="106" t="s">
        <v>425</v>
      </c>
      <c r="C109" s="110">
        <v>98176.23</v>
      </c>
      <c r="D109" s="112">
        <f t="shared" si="0"/>
        <v>1.9227601467467409E-2</v>
      </c>
      <c r="E109" s="111"/>
    </row>
    <row r="110" spans="1:5" x14ac:dyDescent="0.2">
      <c r="A110" s="109">
        <v>5122</v>
      </c>
      <c r="B110" s="106" t="s">
        <v>426</v>
      </c>
      <c r="C110" s="110">
        <v>722.01</v>
      </c>
      <c r="D110" s="112">
        <f t="shared" si="0"/>
        <v>1.4140409074096799E-4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23088.959999999999</v>
      </c>
      <c r="D112" s="112">
        <f t="shared" si="0"/>
        <v>4.5219226810633926E-3</v>
      </c>
      <c r="E112" s="111"/>
    </row>
    <row r="113" spans="1:5" x14ac:dyDescent="0.2">
      <c r="A113" s="109">
        <v>5125</v>
      </c>
      <c r="B113" s="106" t="s">
        <v>429</v>
      </c>
      <c r="C113" s="110">
        <v>0</v>
      </c>
      <c r="D113" s="112">
        <f t="shared" si="0"/>
        <v>0</v>
      </c>
      <c r="E113" s="111"/>
    </row>
    <row r="114" spans="1:5" x14ac:dyDescent="0.2">
      <c r="A114" s="109">
        <v>5126</v>
      </c>
      <c r="B114" s="106" t="s">
        <v>430</v>
      </c>
      <c r="C114" s="110">
        <v>64421.61</v>
      </c>
      <c r="D114" s="112">
        <f t="shared" si="0"/>
        <v>1.2616832434618981E-2</v>
      </c>
      <c r="E114" s="111"/>
    </row>
    <row r="115" spans="1:5" x14ac:dyDescent="0.2">
      <c r="A115" s="109">
        <v>5127</v>
      </c>
      <c r="B115" s="106" t="s">
        <v>431</v>
      </c>
      <c r="C115" s="110">
        <v>20278.63</v>
      </c>
      <c r="D115" s="112">
        <f t="shared" si="0"/>
        <v>3.9715256528614776E-3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4044.91</v>
      </c>
      <c r="D117" s="112">
        <f t="shared" si="0"/>
        <v>7.9218684045795601E-4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912328.09000000008</v>
      </c>
      <c r="D118" s="112">
        <f t="shared" si="0"/>
        <v>0.17867747541432116</v>
      </c>
      <c r="E118" s="111"/>
    </row>
    <row r="119" spans="1:5" x14ac:dyDescent="0.2">
      <c r="A119" s="109">
        <v>5131</v>
      </c>
      <c r="B119" s="106" t="s">
        <v>435</v>
      </c>
      <c r="C119" s="110">
        <v>103563</v>
      </c>
      <c r="D119" s="112">
        <f t="shared" si="0"/>
        <v>2.0282588675235615E-2</v>
      </c>
      <c r="E119" s="111"/>
    </row>
    <row r="120" spans="1:5" x14ac:dyDescent="0.2">
      <c r="A120" s="109">
        <v>5132</v>
      </c>
      <c r="B120" s="106" t="s">
        <v>436</v>
      </c>
      <c r="C120" s="110">
        <v>197618.02</v>
      </c>
      <c r="D120" s="112">
        <f t="shared" si="0"/>
        <v>3.8703060112921461E-2</v>
      </c>
      <c r="E120" s="111"/>
    </row>
    <row r="121" spans="1:5" x14ac:dyDescent="0.2">
      <c r="A121" s="109">
        <v>5133</v>
      </c>
      <c r="B121" s="106" t="s">
        <v>437</v>
      </c>
      <c r="C121" s="110">
        <v>0</v>
      </c>
      <c r="D121" s="112">
        <f t="shared" si="0"/>
        <v>0</v>
      </c>
      <c r="E121" s="111"/>
    </row>
    <row r="122" spans="1:5" x14ac:dyDescent="0.2">
      <c r="A122" s="109">
        <v>5134</v>
      </c>
      <c r="B122" s="106" t="s">
        <v>438</v>
      </c>
      <c r="C122" s="110">
        <v>13808.58</v>
      </c>
      <c r="D122" s="112">
        <f t="shared" si="0"/>
        <v>2.7043804093072337E-3</v>
      </c>
      <c r="E122" s="111"/>
    </row>
    <row r="123" spans="1:5" x14ac:dyDescent="0.2">
      <c r="A123" s="109">
        <v>5135</v>
      </c>
      <c r="B123" s="106" t="s">
        <v>439</v>
      </c>
      <c r="C123" s="110">
        <v>52094.18</v>
      </c>
      <c r="D123" s="112">
        <f t="shared" si="0"/>
        <v>1.0202532036670296E-2</v>
      </c>
      <c r="E123" s="111"/>
    </row>
    <row r="124" spans="1:5" x14ac:dyDescent="0.2">
      <c r="A124" s="109">
        <v>5136</v>
      </c>
      <c r="B124" s="106" t="s">
        <v>440</v>
      </c>
      <c r="C124" s="110">
        <v>12480</v>
      </c>
      <c r="D124" s="112">
        <f t="shared" si="0"/>
        <v>2.4441809011610371E-3</v>
      </c>
      <c r="E124" s="111"/>
    </row>
    <row r="125" spans="1:5" x14ac:dyDescent="0.2">
      <c r="A125" s="109">
        <v>5137</v>
      </c>
      <c r="B125" s="106" t="s">
        <v>441</v>
      </c>
      <c r="C125" s="110">
        <v>26186.33</v>
      </c>
      <c r="D125" s="112">
        <f t="shared" si="0"/>
        <v>5.1285358699920116E-3</v>
      </c>
      <c r="E125" s="111"/>
    </row>
    <row r="126" spans="1:5" x14ac:dyDescent="0.2">
      <c r="A126" s="109">
        <v>5138</v>
      </c>
      <c r="B126" s="106" t="s">
        <v>442</v>
      </c>
      <c r="C126" s="110">
        <v>463579.98</v>
      </c>
      <c r="D126" s="112">
        <f t="shared" si="0"/>
        <v>9.079113247408778E-2</v>
      </c>
      <c r="E126" s="111"/>
    </row>
    <row r="127" spans="1:5" x14ac:dyDescent="0.2">
      <c r="A127" s="109">
        <v>5139</v>
      </c>
      <c r="B127" s="106" t="s">
        <v>443</v>
      </c>
      <c r="C127" s="110">
        <v>42998</v>
      </c>
      <c r="D127" s="112">
        <f t="shared" si="0"/>
        <v>8.4210649349456945E-3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1043130.36</v>
      </c>
      <c r="D128" s="112">
        <f t="shared" si="0"/>
        <v>0.20429481597221452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1043130.36</v>
      </c>
      <c r="D138" s="112">
        <f t="shared" si="0"/>
        <v>0.20429481597221452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1043130.36</v>
      </c>
      <c r="D141" s="112">
        <f t="shared" si="0"/>
        <v>0.20429481597221452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44480</v>
      </c>
      <c r="D186" s="112">
        <f t="shared" si="1"/>
        <v>8.7113114169585677E-3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44480</v>
      </c>
      <c r="D187" s="112">
        <f t="shared" si="1"/>
        <v>8.7113114169585677E-3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44480</v>
      </c>
      <c r="D192" s="112">
        <f t="shared" si="1"/>
        <v>8.7113114169585677E-3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2" workbookViewId="0">
      <selection activeCell="A71" sqref="A71"/>
    </sheetView>
  </sheetViews>
  <sheetFormatPr baseColWidth="10" defaultColWidth="9.109375" defaultRowHeight="10.199999999999999" x14ac:dyDescent="0.2"/>
  <cols>
    <col min="1" max="1" width="10" style="84" customWidth="1"/>
    <col min="2" max="2" width="48.109375" style="84" customWidth="1"/>
    <col min="3" max="3" width="22.88671875" style="84" customWidth="1"/>
    <col min="4" max="5" width="16.6640625" style="84" customWidth="1"/>
    <col min="6" max="16384" width="9.109375" style="84"/>
  </cols>
  <sheetData>
    <row r="1" spans="1:5" ht="18.899999999999999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899999999999999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899999999999999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0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164029.67000000001</v>
      </c>
    </row>
    <row r="15" spans="1:5" x14ac:dyDescent="0.2">
      <c r="A15" s="88">
        <v>3220</v>
      </c>
      <c r="B15" s="84" t="s">
        <v>529</v>
      </c>
      <c r="C15" s="89">
        <v>556084.52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79" sqref="C79"/>
    </sheetView>
  </sheetViews>
  <sheetFormatPr baseColWidth="10" defaultColWidth="9.109375" defaultRowHeight="10.199999999999999" x14ac:dyDescent="0.2"/>
  <cols>
    <col min="1" max="1" width="10" style="84" customWidth="1"/>
    <col min="2" max="2" width="63.44140625" style="84" bestFit="1" customWidth="1"/>
    <col min="3" max="3" width="15.33203125" style="84" bestFit="1" customWidth="1"/>
    <col min="4" max="4" width="16.44140625" style="84" bestFit="1" customWidth="1"/>
    <col min="5" max="5" width="19.109375" style="84" customWidth="1"/>
    <col min="6" max="16384" width="9.109375" style="84"/>
  </cols>
  <sheetData>
    <row r="1" spans="1:5" s="90" customFormat="1" ht="18.899999999999999" customHeight="1" x14ac:dyDescent="0.3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899999999999999" customHeight="1" x14ac:dyDescent="0.3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899999999999999" customHeight="1" x14ac:dyDescent="0.3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545</v>
      </c>
      <c r="C10" s="89">
        <v>332629.69</v>
      </c>
      <c r="D10" s="89">
        <v>155620.07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332629.69</v>
      </c>
      <c r="D15" s="89">
        <f>SUM(D8:D14)</f>
        <v>155620.07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0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0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0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784347.08000000007</v>
      </c>
    </row>
    <row r="29" spans="1:5" x14ac:dyDescent="0.2">
      <c r="A29" s="88">
        <v>1241</v>
      </c>
      <c r="B29" s="84" t="s">
        <v>293</v>
      </c>
      <c r="C29" s="89">
        <v>296608.46999999997</v>
      </c>
    </row>
    <row r="30" spans="1:5" x14ac:dyDescent="0.2">
      <c r="A30" s="88">
        <v>1242</v>
      </c>
      <c r="B30" s="84" t="s">
        <v>294</v>
      </c>
      <c r="C30" s="89">
        <v>247582.57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149600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35484.910000000003</v>
      </c>
    </row>
    <row r="35" spans="1:5" x14ac:dyDescent="0.2">
      <c r="A35" s="88">
        <v>1247</v>
      </c>
      <c r="B35" s="84" t="s">
        <v>299</v>
      </c>
      <c r="C35" s="89">
        <v>55071.13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19633</v>
      </c>
    </row>
    <row r="38" spans="1:5" x14ac:dyDescent="0.2">
      <c r="A38" s="88">
        <v>1251</v>
      </c>
      <c r="B38" s="84" t="s">
        <v>303</v>
      </c>
      <c r="C38" s="89">
        <v>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19633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44480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44480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44480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1" customWidth="1"/>
    <col min="3" max="3" width="11.44140625" style="33" customWidth="1"/>
    <col min="4" max="16384" width="11.441406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2019-02-13T21:19:08Z</cp:lastPrinted>
  <dcterms:created xsi:type="dcterms:W3CDTF">2012-12-11T20:36:24Z</dcterms:created>
  <dcterms:modified xsi:type="dcterms:W3CDTF">2020-02-19T17:07:08Z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